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12" i="1"/>
  <c r="P9"/>
  <c r="E9"/>
  <c r="F9" s="1"/>
  <c r="P11"/>
  <c r="J11"/>
  <c r="F11"/>
  <c r="P8"/>
  <c r="J8"/>
  <c r="E8"/>
  <c r="F8" s="1"/>
  <c r="P10"/>
  <c r="J10"/>
  <c r="E10"/>
  <c r="F10" s="1"/>
</calcChain>
</file>

<file path=xl/sharedStrings.xml><?xml version="1.0" encoding="utf-8"?>
<sst xmlns="http://schemas.openxmlformats.org/spreadsheetml/2006/main" count="28" uniqueCount="24">
  <si>
    <t>Graduatoria relativa all'Avviso a valere sul POR FESR Abruzzo Asse IV - Attività 2.1 - Linea d'Intervento 1.1  "aumentare l'attrattività e migliorare la gestione delle mete di visita".</t>
  </si>
  <si>
    <t>Comune</t>
  </si>
  <si>
    <t>Denominazione progetto</t>
  </si>
  <si>
    <t>investimento</t>
  </si>
  <si>
    <t>contributo</t>
  </si>
  <si>
    <t>cofinanziamento</t>
  </si>
  <si>
    <t>rilevanza</t>
  </si>
  <si>
    <t>fruibilità</t>
  </si>
  <si>
    <t>flussi</t>
  </si>
  <si>
    <t>totale</t>
  </si>
  <si>
    <t>punteggio</t>
  </si>
  <si>
    <t>gestione integrata</t>
  </si>
  <si>
    <t>sinergie</t>
  </si>
  <si>
    <t>certificazione ambientale</t>
  </si>
  <si>
    <t>Rapino</t>
  </si>
  <si>
    <t>AMBITO CHIETI</t>
  </si>
  <si>
    <t>Roccamontepiano</t>
  </si>
  <si>
    <t>Lavori di realizzazione Sistema Museale Integrato</t>
  </si>
  <si>
    <t>% di cofinanzia mento</t>
  </si>
  <si>
    <t>Sistemazione area antistante il Santuario della Madonna della Carpineto</t>
  </si>
  <si>
    <t>Santuario San Rocco e bosco del Convento Caracciolino</t>
  </si>
  <si>
    <t xml:space="preserve">Guardiagrele </t>
  </si>
  <si>
    <t>Ristrutturazione edificio Centro di  Eccellenza per l'Artigianato</t>
  </si>
  <si>
    <t>All. I DET 368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</si>
</sst>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44" fontId="4" fillId="0" borderId="1" xfId="1" applyFont="1" applyBorder="1" applyAlignment="1">
      <alignment vertical="center"/>
    </xf>
    <xf numFmtId="44" fontId="5" fillId="0" borderId="4" xfId="1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ill="1"/>
    <xf numFmtId="44" fontId="4" fillId="0" borderId="1" xfId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vertical="top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44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tabSelected="1" topLeftCell="A2" workbookViewId="0">
      <selection activeCell="O3" sqref="O3:P3"/>
    </sheetView>
  </sheetViews>
  <sheetFormatPr defaultRowHeight="15"/>
  <cols>
    <col min="1" max="1" width="15.140625" customWidth="1"/>
    <col min="2" max="2" width="16" customWidth="1"/>
    <col min="3" max="3" width="11.140625" customWidth="1"/>
    <col min="4" max="4" width="12" customWidth="1"/>
    <col min="5" max="5" width="10" customWidth="1"/>
    <col min="6" max="6" width="8.5703125" customWidth="1"/>
    <col min="7" max="7" width="6.7109375" customWidth="1"/>
    <col min="8" max="8" width="7.28515625" customWidth="1"/>
    <col min="9" max="9" width="5.28515625" customWidth="1"/>
    <col min="10" max="10" width="5.5703125" customWidth="1"/>
    <col min="11" max="11" width="5.7109375" customWidth="1"/>
    <col min="12" max="12" width="7.140625" customWidth="1"/>
    <col min="13" max="13" width="5.85546875" customWidth="1"/>
    <col min="14" max="14" width="7" customWidth="1"/>
    <col min="15" max="15" width="6.140625" customWidth="1"/>
    <col min="16" max="16" width="6.7109375" customWidth="1"/>
  </cols>
  <sheetData>
    <row r="3" spans="1:16" ht="18.75">
      <c r="A3" s="1"/>
      <c r="B3" s="1"/>
      <c r="C3" s="1"/>
      <c r="D3" s="31" t="s">
        <v>15</v>
      </c>
      <c r="E3" s="31"/>
      <c r="F3" s="31"/>
      <c r="G3" s="1"/>
      <c r="H3" s="1"/>
      <c r="I3" s="1"/>
      <c r="J3" s="1"/>
      <c r="K3" s="1"/>
      <c r="L3" s="1"/>
      <c r="M3" s="1"/>
      <c r="N3" s="1"/>
      <c r="O3" s="33" t="s">
        <v>23</v>
      </c>
      <c r="P3" s="33"/>
    </row>
    <row r="4" spans="1:16" ht="18.75">
      <c r="A4" s="1"/>
      <c r="B4" s="1"/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5">
      <c r="A7" s="14" t="s">
        <v>1</v>
      </c>
      <c r="B7" s="9" t="s">
        <v>2</v>
      </c>
      <c r="C7" s="12" t="s">
        <v>3</v>
      </c>
      <c r="D7" s="12" t="s">
        <v>4</v>
      </c>
      <c r="E7" s="12" t="s">
        <v>5</v>
      </c>
      <c r="F7" s="12" t="s">
        <v>18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5</v>
      </c>
      <c r="N7" s="12" t="s">
        <v>12</v>
      </c>
      <c r="O7" s="12" t="s">
        <v>13</v>
      </c>
      <c r="P7" s="13" t="s">
        <v>9</v>
      </c>
    </row>
    <row r="8" spans="1:16" ht="57" customHeight="1">
      <c r="A8" s="21" t="s">
        <v>16</v>
      </c>
      <c r="B8" s="11" t="s">
        <v>20</v>
      </c>
      <c r="C8" s="5">
        <v>115000</v>
      </c>
      <c r="D8" s="6">
        <v>80500</v>
      </c>
      <c r="E8" s="7">
        <f>C8-D8</f>
        <v>34500</v>
      </c>
      <c r="F8" s="30">
        <f>E8/C8</f>
        <v>0.3</v>
      </c>
      <c r="G8" s="23">
        <v>3</v>
      </c>
      <c r="H8" s="23">
        <v>2</v>
      </c>
      <c r="I8" s="23">
        <v>2</v>
      </c>
      <c r="J8" s="24">
        <f>G8+H8+I8</f>
        <v>7</v>
      </c>
      <c r="K8" s="23">
        <v>55</v>
      </c>
      <c r="L8" s="23">
        <v>8</v>
      </c>
      <c r="M8" s="23">
        <v>0</v>
      </c>
      <c r="N8" s="24">
        <v>6</v>
      </c>
      <c r="O8" s="25">
        <v>5</v>
      </c>
      <c r="P8" s="26">
        <f>O8+N8+M8+L8+K8</f>
        <v>74</v>
      </c>
    </row>
    <row r="9" spans="1:16" ht="62.25" customHeight="1">
      <c r="A9" s="21" t="s">
        <v>21</v>
      </c>
      <c r="B9" s="15" t="s">
        <v>22</v>
      </c>
      <c r="C9" s="8">
        <v>280000</v>
      </c>
      <c r="D9" s="7">
        <v>196000</v>
      </c>
      <c r="E9" s="7">
        <f>C9-D9</f>
        <v>84000</v>
      </c>
      <c r="F9" s="30">
        <f>E9/C9</f>
        <v>0.3</v>
      </c>
      <c r="G9" s="23">
        <v>1</v>
      </c>
      <c r="H9" s="23">
        <v>3</v>
      </c>
      <c r="I9" s="23">
        <v>3</v>
      </c>
      <c r="J9" s="24">
        <v>7</v>
      </c>
      <c r="K9" s="23">
        <v>55</v>
      </c>
      <c r="L9" s="24">
        <v>8</v>
      </c>
      <c r="M9" s="23">
        <v>0</v>
      </c>
      <c r="N9" s="24">
        <v>6</v>
      </c>
      <c r="O9" s="25">
        <v>5</v>
      </c>
      <c r="P9" s="26">
        <f>O9+N9+M9+L9+K9</f>
        <v>74</v>
      </c>
    </row>
    <row r="10" spans="1:16" ht="62.25" customHeight="1">
      <c r="A10" s="21" t="s">
        <v>14</v>
      </c>
      <c r="B10" s="11" t="s">
        <v>19</v>
      </c>
      <c r="C10" s="5">
        <v>200000</v>
      </c>
      <c r="D10" s="6">
        <v>140000</v>
      </c>
      <c r="E10" s="7">
        <f>C10-D10</f>
        <v>60000</v>
      </c>
      <c r="F10" s="30">
        <f>E10/C10</f>
        <v>0.3</v>
      </c>
      <c r="G10" s="24">
        <v>1</v>
      </c>
      <c r="H10" s="24">
        <v>1</v>
      </c>
      <c r="I10" s="24">
        <v>1</v>
      </c>
      <c r="J10" s="24">
        <f>G10+H10+I10</f>
        <v>3</v>
      </c>
      <c r="K10" s="27">
        <v>35</v>
      </c>
      <c r="L10" s="24">
        <v>8</v>
      </c>
      <c r="M10" s="24">
        <v>0</v>
      </c>
      <c r="N10" s="24">
        <v>6</v>
      </c>
      <c r="O10" s="28">
        <v>5</v>
      </c>
      <c r="P10" s="29">
        <f>O10+N10+M10+L10+K10</f>
        <v>54</v>
      </c>
    </row>
    <row r="11" spans="1:16" ht="62.25" customHeight="1">
      <c r="A11" s="21" t="s">
        <v>21</v>
      </c>
      <c r="B11" s="11" t="s">
        <v>17</v>
      </c>
      <c r="C11" s="17">
        <v>280474.49</v>
      </c>
      <c r="D11" s="7">
        <v>196332.14</v>
      </c>
      <c r="E11" s="7">
        <v>84143.35</v>
      </c>
      <c r="F11" s="30">
        <f>E11/C11</f>
        <v>0.3000035760828017</v>
      </c>
      <c r="G11" s="23">
        <v>1</v>
      </c>
      <c r="H11" s="23">
        <v>2</v>
      </c>
      <c r="I11" s="23">
        <v>2</v>
      </c>
      <c r="J11" s="24">
        <f>G11+H11+I11</f>
        <v>5</v>
      </c>
      <c r="K11" s="23">
        <v>45</v>
      </c>
      <c r="L11" s="24">
        <v>8</v>
      </c>
      <c r="M11" s="23">
        <v>0</v>
      </c>
      <c r="N11" s="24">
        <v>6</v>
      </c>
      <c r="O11" s="25">
        <v>5</v>
      </c>
      <c r="P11" s="26">
        <f>O11+N11+M11+L11+K11</f>
        <v>64</v>
      </c>
    </row>
    <row r="12" spans="1:16" ht="23.25" customHeight="1">
      <c r="B12" s="18"/>
      <c r="C12" s="20" t="s">
        <v>9</v>
      </c>
      <c r="D12" s="22">
        <f>SUM(D8:D11)</f>
        <v>612832.14</v>
      </c>
    </row>
    <row r="13" spans="1:16">
      <c r="C13" s="4"/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5" spans="1:16">
      <c r="D15" s="10"/>
    </row>
    <row r="17" spans="1:3">
      <c r="A17" s="16"/>
      <c r="B17" s="16"/>
      <c r="C17" s="16"/>
    </row>
  </sheetData>
  <sortState ref="A8:P11">
    <sortCondition descending="1" ref="P8:P11"/>
  </sortState>
  <mergeCells count="3">
    <mergeCell ref="D3:F3"/>
    <mergeCell ref="A5:P5"/>
    <mergeCell ref="O3:P3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2012-04-04T08:36:33Z</dcterms:modified>
</cp:coreProperties>
</file>